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5" i="2" l="1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K21" i="2" s="1"/>
  <c r="I15" i="2"/>
  <c r="I19" i="2" s="1"/>
  <c r="O19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AR15" i="2"/>
  <c r="F20" i="2"/>
  <c r="L20" i="2" s="1"/>
  <c r="H20" i="2"/>
  <c r="M20" i="2" s="1"/>
  <c r="I21" i="2"/>
  <c r="H21" i="2"/>
  <c r="M21" i="2" s="1"/>
  <c r="J20" i="2"/>
  <c r="O20" i="2"/>
  <c r="AF15" i="2"/>
  <c r="F21" i="2" l="1"/>
  <c r="L21" i="2" s="1"/>
  <c r="N20" i="2"/>
  <c r="N21" i="2"/>
  <c r="O21" i="2"/>
  <c r="J21" i="2"/>
</calcChain>
</file>

<file path=xl/sharedStrings.xml><?xml version="1.0" encoding="utf-8"?>
<sst xmlns="http://schemas.openxmlformats.org/spreadsheetml/2006/main" count="86" uniqueCount="40">
  <si>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</si>
  <si>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</si>
  <si>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</si>
  <si>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</si>
  <si>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</si>
  <si>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</si>
  <si>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</si>
  <si>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</si>
  <si>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</si>
  <si>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</si>
  <si>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</si>
  <si>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</si>
  <si>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</si>
  <si>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</si>
  <si>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</si>
  <si>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PKP</t>
  </si>
  <si>
    <t>Mikko Asikainen</t>
  </si>
  <si>
    <t>LeVi</t>
  </si>
  <si>
    <t>PomPy</t>
  </si>
  <si>
    <t>6.</t>
  </si>
  <si>
    <t>10.</t>
  </si>
  <si>
    <t>PKP = Puurtilan Kisa-Pojat  (1948)</t>
  </si>
  <si>
    <t>PomPy = Pomarkun Pyry  (1945)</t>
  </si>
  <si>
    <t>5.</t>
  </si>
  <si>
    <t>EuVe</t>
  </si>
  <si>
    <t>EuVe = Eurajoen Veikot  (1932)</t>
  </si>
  <si>
    <t>8.4.1979   Varkaus</t>
  </si>
  <si>
    <t>L+T</t>
  </si>
  <si>
    <t>SUOMENSARJA</t>
  </si>
  <si>
    <t>KAIKKI OTTELUT</t>
  </si>
  <si>
    <t>SUPERPESIS</t>
  </si>
  <si>
    <t>YHTEENSÄ</t>
  </si>
  <si>
    <t>LeVi = Leppävirran Viri  (1937),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</si>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</sst>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>
        <v>3</v>
      </c>
      <c r="B1" s="28" t="s">
        <v>16</v>
      </c>
      <c r="C1" s="1"/>
      <c r="D1" s="2"/>
      <c r="E1" s="3" t="s">
        <v>26</v>
      </c>
      <c r="F1" s="4"/>
      <c r="G1" s="32"/>
      <c r="H1" s="32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57"/>
      <c r="AB1" s="57"/>
      <c r="AC1" s="32"/>
      <c r="AD1" s="32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8"/>
      <c r="D2" s="59"/>
      <c r="E2" s="7" t="s">
        <v>7</v>
      </c>
      <c r="F2" s="8"/>
      <c r="G2" s="8"/>
      <c r="H2" s="8"/>
      <c r="I2" s="14"/>
      <c r="J2" s="9"/>
      <c r="K2" s="34"/>
      <c r="L2" s="16" t="s">
        <v>33</v>
      </c>
      <c r="M2" s="8"/>
      <c r="N2" s="8"/>
      <c r="O2" s="15"/>
      <c r="P2" s="13"/>
      <c r="Q2" s="16" t="s">
        <v>34</v>
      </c>
      <c r="R2" s="8"/>
      <c r="S2" s="8"/>
      <c r="T2" s="8"/>
      <c r="U2" s="14"/>
      <c r="V2" s="15"/>
      <c r="W2" s="13"/>
      <c r="X2" s="60" t="s">
        <v>28</v>
      </c>
      <c r="Y2" s="61"/>
      <c r="Z2" s="33"/>
      <c r="AA2" s="7" t="s">
        <v>7</v>
      </c>
      <c r="AB2" s="8"/>
      <c r="AC2" s="8"/>
      <c r="AD2" s="8"/>
      <c r="AE2" s="14"/>
      <c r="AF2" s="9"/>
      <c r="AG2" s="34"/>
      <c r="AH2" s="16" t="s">
        <v>35</v>
      </c>
      <c r="AI2" s="8"/>
      <c r="AJ2" s="8"/>
      <c r="AK2" s="15"/>
      <c r="AL2" s="13"/>
      <c r="AM2" s="16" t="s">
        <v>34</v>
      </c>
      <c r="AN2" s="8"/>
      <c r="AO2" s="8"/>
      <c r="AP2" s="8"/>
      <c r="AQ2" s="14"/>
      <c r="AR2" s="15"/>
      <c r="AS2" s="35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5"/>
      <c r="L3" s="12" t="s">
        <v>4</v>
      </c>
      <c r="M3" s="12" t="s">
        <v>5</v>
      </c>
      <c r="N3" s="12" t="s">
        <v>27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5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5"/>
      <c r="AH3" s="12" t="s">
        <v>4</v>
      </c>
      <c r="AI3" s="12" t="s">
        <v>5</v>
      </c>
      <c r="AJ3" s="12" t="s">
        <v>27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5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1998</v>
      </c>
      <c r="C4" s="30" t="s">
        <v>14</v>
      </c>
      <c r="D4" s="37" t="s">
        <v>15</v>
      </c>
      <c r="E4" s="21">
        <v>13</v>
      </c>
      <c r="F4" s="21">
        <v>0</v>
      </c>
      <c r="G4" s="30">
        <v>5</v>
      </c>
      <c r="H4" s="21">
        <v>0</v>
      </c>
      <c r="I4" s="21">
        <v>8</v>
      </c>
      <c r="J4" s="21"/>
      <c r="K4" s="5"/>
      <c r="L4" s="36"/>
      <c r="M4" s="12"/>
      <c r="N4" s="12"/>
      <c r="O4" s="12"/>
      <c r="P4" s="17"/>
      <c r="Q4" s="21"/>
      <c r="R4" s="21"/>
      <c r="S4" s="30"/>
      <c r="T4" s="21"/>
      <c r="U4" s="21"/>
      <c r="V4" s="62"/>
      <c r="W4" s="20"/>
      <c r="X4" s="21"/>
      <c r="Y4" s="31"/>
      <c r="Z4" s="37"/>
      <c r="AA4" s="21"/>
      <c r="AB4" s="21"/>
      <c r="AC4" s="21"/>
      <c r="AD4" s="30"/>
      <c r="AE4" s="21"/>
      <c r="AF4" s="38"/>
      <c r="AG4" s="20"/>
      <c r="AH4" s="36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1"/>
      <c r="D5" s="37"/>
      <c r="E5" s="21"/>
      <c r="F5" s="21"/>
      <c r="G5" s="21"/>
      <c r="H5" s="30"/>
      <c r="I5" s="21"/>
      <c r="J5" s="38"/>
      <c r="K5" s="5"/>
      <c r="L5" s="36"/>
      <c r="M5" s="12"/>
      <c r="N5" s="12"/>
      <c r="O5" s="12"/>
      <c r="P5" s="17"/>
      <c r="Q5" s="21"/>
      <c r="R5" s="21"/>
      <c r="S5" s="30"/>
      <c r="T5" s="21"/>
      <c r="U5" s="21"/>
      <c r="V5" s="30"/>
      <c r="W5" s="20"/>
      <c r="X5" s="21"/>
      <c r="Y5" s="31"/>
      <c r="Z5" s="37"/>
      <c r="AA5" s="21"/>
      <c r="AB5" s="21"/>
      <c r="AC5" s="21"/>
      <c r="AD5" s="30"/>
      <c r="AE5" s="21"/>
      <c r="AF5" s="38"/>
      <c r="AG5" s="20"/>
      <c r="AH5" s="36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1"/>
      <c r="D6" s="37"/>
      <c r="E6" s="21"/>
      <c r="F6" s="21"/>
      <c r="G6" s="21"/>
      <c r="H6" s="30"/>
      <c r="I6" s="21"/>
      <c r="J6" s="38"/>
      <c r="K6" s="5"/>
      <c r="L6" s="36"/>
      <c r="M6" s="12"/>
      <c r="N6" s="12"/>
      <c r="O6" s="12"/>
      <c r="Q6" s="21"/>
      <c r="R6" s="21"/>
      <c r="S6" s="30"/>
      <c r="T6" s="21"/>
      <c r="U6" s="21"/>
      <c r="V6" s="30"/>
      <c r="W6" s="20"/>
      <c r="X6" s="21">
        <v>2001</v>
      </c>
      <c r="Y6" s="21" t="s">
        <v>19</v>
      </c>
      <c r="Z6" s="37" t="s">
        <v>17</v>
      </c>
      <c r="AA6" s="21">
        <v>14</v>
      </c>
      <c r="AB6" s="21">
        <v>0</v>
      </c>
      <c r="AC6" s="21">
        <v>10</v>
      </c>
      <c r="AD6" s="21">
        <v>1</v>
      </c>
      <c r="AE6" s="21">
        <v>19</v>
      </c>
      <c r="AF6" s="67">
        <v>0.32750000000000001</v>
      </c>
      <c r="AG6" s="17">
        <v>58</v>
      </c>
      <c r="AH6" s="10"/>
      <c r="AI6" s="12"/>
      <c r="AJ6" s="12"/>
      <c r="AK6" s="12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1"/>
      <c r="D7" s="37"/>
      <c r="E7" s="21"/>
      <c r="F7" s="21"/>
      <c r="G7" s="21"/>
      <c r="H7" s="30"/>
      <c r="I7" s="21"/>
      <c r="J7" s="38"/>
      <c r="K7" s="5"/>
      <c r="L7" s="36"/>
      <c r="M7" s="12"/>
      <c r="N7" s="12"/>
      <c r="O7" s="12"/>
      <c r="Q7" s="21"/>
      <c r="R7" s="21"/>
      <c r="S7" s="30"/>
      <c r="T7" s="21"/>
      <c r="U7" s="21"/>
      <c r="V7" s="30"/>
      <c r="W7" s="20"/>
      <c r="X7" s="21"/>
      <c r="Y7" s="31"/>
      <c r="Z7" s="37"/>
      <c r="AA7" s="21"/>
      <c r="AB7" s="21"/>
      <c r="AC7" s="21"/>
      <c r="AD7" s="30"/>
      <c r="AE7" s="21"/>
      <c r="AF7" s="38"/>
      <c r="AG7" s="20"/>
      <c r="AH7" s="36"/>
      <c r="AI7" s="12"/>
      <c r="AJ7" s="12"/>
      <c r="AK7" s="12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1"/>
      <c r="D8" s="37"/>
      <c r="E8" s="21"/>
      <c r="F8" s="21"/>
      <c r="G8" s="21"/>
      <c r="H8" s="30"/>
      <c r="I8" s="21"/>
      <c r="J8" s="38"/>
      <c r="K8" s="5"/>
      <c r="L8" s="36"/>
      <c r="M8" s="12"/>
      <c r="N8" s="12"/>
      <c r="O8" s="12"/>
      <c r="Q8" s="21"/>
      <c r="R8" s="21"/>
      <c r="S8" s="30"/>
      <c r="T8" s="21"/>
      <c r="U8" s="21"/>
      <c r="V8" s="30"/>
      <c r="W8" s="20"/>
      <c r="X8" s="21">
        <v>2014</v>
      </c>
      <c r="Y8" s="21" t="s">
        <v>20</v>
      </c>
      <c r="Z8" s="37" t="s">
        <v>18</v>
      </c>
      <c r="AA8" s="21">
        <v>18</v>
      </c>
      <c r="AB8" s="21">
        <v>2</v>
      </c>
      <c r="AC8" s="21">
        <v>18</v>
      </c>
      <c r="AD8" s="21">
        <v>7</v>
      </c>
      <c r="AE8" s="21">
        <v>55</v>
      </c>
      <c r="AF8" s="67">
        <v>0.47820000000000001</v>
      </c>
      <c r="AG8" s="17">
        <v>115</v>
      </c>
      <c r="AH8" s="10"/>
      <c r="AI8" s="12"/>
      <c r="AJ8" s="12"/>
      <c r="AK8" s="12"/>
      <c r="AM8" s="21">
        <v>1</v>
      </c>
      <c r="AN8" s="21">
        <v>0</v>
      </c>
      <c r="AO8" s="21">
        <v>3</v>
      </c>
      <c r="AP8" s="21">
        <v>0</v>
      </c>
      <c r="AQ8" s="21">
        <v>5</v>
      </c>
      <c r="AR8" s="56">
        <v>0.625</v>
      </c>
      <c r="AS8" s="20">
        <v>8</v>
      </c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1"/>
      <c r="D9" s="37"/>
      <c r="E9" s="21"/>
      <c r="F9" s="21"/>
      <c r="G9" s="21"/>
      <c r="H9" s="30"/>
      <c r="I9" s="21"/>
      <c r="J9" s="38"/>
      <c r="K9" s="20"/>
      <c r="L9" s="36"/>
      <c r="M9" s="12"/>
      <c r="N9" s="12"/>
      <c r="O9" s="12"/>
      <c r="Q9" s="21"/>
      <c r="R9" s="21"/>
      <c r="S9" s="30"/>
      <c r="T9" s="21"/>
      <c r="U9" s="21"/>
      <c r="V9" s="30"/>
      <c r="W9" s="20"/>
      <c r="X9" s="21">
        <v>2015</v>
      </c>
      <c r="Y9" s="21" t="s">
        <v>14</v>
      </c>
      <c r="Z9" s="37" t="s">
        <v>18</v>
      </c>
      <c r="AA9" s="21">
        <v>15</v>
      </c>
      <c r="AB9" s="21">
        <v>0</v>
      </c>
      <c r="AC9" s="21">
        <v>21</v>
      </c>
      <c r="AD9" s="21">
        <v>0</v>
      </c>
      <c r="AE9" s="21">
        <v>32</v>
      </c>
      <c r="AF9" s="67">
        <v>0.38090000000000002</v>
      </c>
      <c r="AG9" s="17">
        <v>84</v>
      </c>
      <c r="AH9" s="10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1"/>
      <c r="D10" s="37"/>
      <c r="E10" s="21"/>
      <c r="F10" s="21"/>
      <c r="G10" s="21"/>
      <c r="H10" s="30"/>
      <c r="I10" s="21"/>
      <c r="J10" s="38"/>
      <c r="K10" s="20"/>
      <c r="L10" s="36"/>
      <c r="M10" s="12"/>
      <c r="N10" s="12"/>
      <c r="O10" s="12"/>
      <c r="Q10" s="21"/>
      <c r="R10" s="21"/>
      <c r="S10" s="30"/>
      <c r="T10" s="21"/>
      <c r="U10" s="21"/>
      <c r="V10" s="30"/>
      <c r="W10" s="20"/>
      <c r="X10" s="21">
        <v>2016</v>
      </c>
      <c r="Y10" s="21" t="s">
        <v>14</v>
      </c>
      <c r="Z10" s="37" t="s">
        <v>18</v>
      </c>
      <c r="AA10" s="21">
        <v>16</v>
      </c>
      <c r="AB10" s="21">
        <v>0</v>
      </c>
      <c r="AC10" s="21">
        <v>15</v>
      </c>
      <c r="AD10" s="21">
        <v>0</v>
      </c>
      <c r="AE10" s="21">
        <v>35</v>
      </c>
      <c r="AF10" s="67">
        <v>0.36840000000000001</v>
      </c>
      <c r="AG10" s="17">
        <v>95</v>
      </c>
      <c r="AH10" s="10"/>
      <c r="AI10" s="12"/>
      <c r="AJ10" s="12"/>
      <c r="AK10" s="12"/>
      <c r="AM10" s="21"/>
      <c r="AN10" s="21"/>
      <c r="AO10" s="30"/>
      <c r="AP10" s="21"/>
      <c r="AQ10" s="21"/>
      <c r="AR10" s="30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31"/>
      <c r="D11" s="37"/>
      <c r="E11" s="21"/>
      <c r="F11" s="21"/>
      <c r="G11" s="21"/>
      <c r="H11" s="30"/>
      <c r="I11" s="21"/>
      <c r="J11" s="38"/>
      <c r="K11" s="20"/>
      <c r="L11" s="36"/>
      <c r="M11" s="12"/>
      <c r="N11" s="12"/>
      <c r="O11" s="12"/>
      <c r="Q11" s="21"/>
      <c r="R11" s="21"/>
      <c r="S11" s="30"/>
      <c r="T11" s="21"/>
      <c r="U11" s="21"/>
      <c r="V11" s="30"/>
      <c r="W11" s="20"/>
      <c r="X11" s="21">
        <v>2017</v>
      </c>
      <c r="Y11" s="21" t="s">
        <v>23</v>
      </c>
      <c r="Z11" s="37" t="s">
        <v>24</v>
      </c>
      <c r="AA11" s="21">
        <v>16</v>
      </c>
      <c r="AB11" s="21">
        <v>1</v>
      </c>
      <c r="AC11" s="21">
        <v>14</v>
      </c>
      <c r="AD11" s="21">
        <v>2</v>
      </c>
      <c r="AE11" s="21">
        <v>32</v>
      </c>
      <c r="AF11" s="67">
        <v>0.32650000000000001</v>
      </c>
      <c r="AG11" s="17">
        <v>98</v>
      </c>
      <c r="AH11" s="10"/>
      <c r="AI11" s="12"/>
      <c r="AJ11" s="12"/>
      <c r="AK11" s="12"/>
      <c r="AL11" s="17"/>
      <c r="AM11" s="37"/>
      <c r="AN11" s="37"/>
      <c r="AO11" s="37"/>
      <c r="AP11" s="37"/>
      <c r="AQ11" s="37"/>
      <c r="AR11" s="26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1"/>
      <c r="D12" s="37"/>
      <c r="E12" s="21"/>
      <c r="F12" s="21"/>
      <c r="G12" s="21"/>
      <c r="H12" s="30"/>
      <c r="I12" s="21"/>
      <c r="J12" s="38"/>
      <c r="K12" s="20"/>
      <c r="L12" s="36"/>
      <c r="M12" s="12"/>
      <c r="N12" s="12"/>
      <c r="O12" s="12"/>
      <c r="Q12" s="21"/>
      <c r="R12" s="21"/>
      <c r="S12" s="30"/>
      <c r="T12" s="21"/>
      <c r="U12" s="21"/>
      <c r="V12" s="30"/>
      <c r="W12" s="20"/>
      <c r="X12" s="21">
        <v>2018</v>
      </c>
      <c r="Y12" s="21" t="s">
        <v>38</v>
      </c>
      <c r="Z12" s="37" t="s">
        <v>24</v>
      </c>
      <c r="AA12" s="21">
        <v>11</v>
      </c>
      <c r="AB12" s="21">
        <v>0</v>
      </c>
      <c r="AC12" s="21">
        <v>21</v>
      </c>
      <c r="AD12" s="21">
        <v>1</v>
      </c>
      <c r="AE12" s="21">
        <v>31</v>
      </c>
      <c r="AF12" s="67">
        <v>0.46960000000000002</v>
      </c>
      <c r="AG12" s="17">
        <v>66</v>
      </c>
      <c r="AH12" s="12"/>
      <c r="AI12" s="12"/>
      <c r="AJ12" s="12"/>
      <c r="AK12" s="12"/>
      <c r="AL12" s="17"/>
      <c r="AM12" s="37"/>
      <c r="AN12" s="37"/>
      <c r="AO12" s="26"/>
      <c r="AP12" s="37"/>
      <c r="AQ12" s="37"/>
      <c r="AR12" s="26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1"/>
      <c r="D13" s="37"/>
      <c r="E13" s="21"/>
      <c r="F13" s="21"/>
      <c r="G13" s="21"/>
      <c r="H13" s="30"/>
      <c r="I13" s="21"/>
      <c r="J13" s="38"/>
      <c r="K13" s="20"/>
      <c r="L13" s="36"/>
      <c r="M13" s="12"/>
      <c r="N13" s="12"/>
      <c r="O13" s="12"/>
      <c r="Q13" s="21"/>
      <c r="R13" s="21"/>
      <c r="S13" s="30"/>
      <c r="T13" s="21"/>
      <c r="U13" s="21"/>
      <c r="V13" s="30"/>
      <c r="W13" s="20"/>
      <c r="X13" s="21"/>
      <c r="Y13" s="21"/>
      <c r="Z13" s="37"/>
      <c r="AA13" s="21"/>
      <c r="AB13" s="21"/>
      <c r="AC13" s="21"/>
      <c r="AD13" s="21"/>
      <c r="AE13" s="21"/>
      <c r="AF13" s="67"/>
      <c r="AG13" s="17"/>
      <c r="AH13" s="10"/>
      <c r="AI13" s="12"/>
      <c r="AJ13" s="12"/>
      <c r="AK13" s="12"/>
      <c r="AL13" s="17"/>
      <c r="AM13" s="37"/>
      <c r="AN13" s="37"/>
      <c r="AO13" s="26"/>
      <c r="AP13" s="37"/>
      <c r="AQ13" s="37"/>
      <c r="AR13" s="26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1"/>
      <c r="D14" s="37"/>
      <c r="E14" s="21"/>
      <c r="F14" s="21"/>
      <c r="G14" s="21"/>
      <c r="H14" s="30"/>
      <c r="I14" s="21"/>
      <c r="J14" s="38"/>
      <c r="K14" s="20"/>
      <c r="L14" s="36"/>
      <c r="M14" s="12"/>
      <c r="N14" s="12"/>
      <c r="O14" s="12"/>
      <c r="Q14" s="21"/>
      <c r="R14" s="21"/>
      <c r="S14" s="30"/>
      <c r="T14" s="21"/>
      <c r="U14" s="21"/>
      <c r="V14" s="30"/>
      <c r="W14" s="20"/>
      <c r="X14" s="21">
        <v>2020</v>
      </c>
      <c r="Y14" s="21" t="s">
        <v>39</v>
      </c>
      <c r="Z14" s="37" t="s">
        <v>18</v>
      </c>
      <c r="AA14" s="21">
        <v>5</v>
      </c>
      <c r="AB14" s="21">
        <v>0</v>
      </c>
      <c r="AC14" s="21">
        <v>9</v>
      </c>
      <c r="AD14" s="21">
        <v>1</v>
      </c>
      <c r="AE14" s="21">
        <v>14</v>
      </c>
      <c r="AF14" s="38">
        <v>0.42420000000000002</v>
      </c>
      <c r="AG14" s="20">
        <v>33</v>
      </c>
      <c r="AH14" s="36"/>
      <c r="AI14" s="12"/>
      <c r="AJ14" s="12"/>
      <c r="AK14" s="12"/>
      <c r="AM14" s="21"/>
      <c r="AN14" s="21"/>
      <c r="AO14" s="30"/>
      <c r="AP14" s="21"/>
      <c r="AQ14" s="21"/>
      <c r="AR14" s="30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63" t="s">
        <v>31</v>
      </c>
      <c r="C15" s="64"/>
      <c r="D15" s="65"/>
      <c r="E15" s="42">
        <f>SUM(E4:E14)</f>
        <v>13</v>
      </c>
      <c r="F15" s="42">
        <f>SUM(F4:F14)</f>
        <v>0</v>
      </c>
      <c r="G15" s="42">
        <f>SUM(G4:G14)</f>
        <v>5</v>
      </c>
      <c r="H15" s="42">
        <f>SUM(H4:H14)</f>
        <v>0</v>
      </c>
      <c r="I15" s="42">
        <f>SUM(I4:I14)</f>
        <v>8</v>
      </c>
      <c r="J15" s="43">
        <v>0</v>
      </c>
      <c r="K15" s="34">
        <f>SUM(K4:K14)</f>
        <v>0</v>
      </c>
      <c r="L15" s="16"/>
      <c r="M15" s="14"/>
      <c r="N15" s="44"/>
      <c r="O15" s="45"/>
      <c r="P15" s="17"/>
      <c r="Q15" s="42">
        <f>SUM(Q4:Q14)</f>
        <v>0</v>
      </c>
      <c r="R15" s="42">
        <f>SUM(R4:R14)</f>
        <v>0</v>
      </c>
      <c r="S15" s="42">
        <f>SUM(S4:S14)</f>
        <v>0</v>
      </c>
      <c r="T15" s="42">
        <f>SUM(T4:T14)</f>
        <v>0</v>
      </c>
      <c r="U15" s="42">
        <f>SUM(U4:U14)</f>
        <v>0</v>
      </c>
      <c r="V15" s="22">
        <v>0</v>
      </c>
      <c r="W15" s="34">
        <f>SUM(W4:W14)</f>
        <v>0</v>
      </c>
      <c r="X15" s="10" t="s">
        <v>31</v>
      </c>
      <c r="Y15" s="11"/>
      <c r="Z15" s="9"/>
      <c r="AA15" s="42">
        <f>SUM(AA4:AA14)</f>
        <v>95</v>
      </c>
      <c r="AB15" s="42">
        <f>SUM(AB4:AB14)</f>
        <v>3</v>
      </c>
      <c r="AC15" s="42">
        <f>SUM(AC4:AC14)</f>
        <v>108</v>
      </c>
      <c r="AD15" s="42">
        <f>SUM(AD4:AD14)</f>
        <v>12</v>
      </c>
      <c r="AE15" s="42">
        <f>SUM(AE4:AE14)</f>
        <v>218</v>
      </c>
      <c r="AF15" s="43">
        <f>PRODUCT(AE15/AG15)</f>
        <v>0.39708561020036431</v>
      </c>
      <c r="AG15" s="34">
        <f>SUM(AG4:AG14)</f>
        <v>549</v>
      </c>
      <c r="AH15" s="16"/>
      <c r="AI15" s="14"/>
      <c r="AJ15" s="44"/>
      <c r="AK15" s="45"/>
      <c r="AL15" s="17"/>
      <c r="AM15" s="42">
        <f>SUM(AM4:AM14)</f>
        <v>1</v>
      </c>
      <c r="AN15" s="42">
        <f>SUM(AN4:AN14)</f>
        <v>0</v>
      </c>
      <c r="AO15" s="42">
        <f>SUM(AO4:AO14)</f>
        <v>3</v>
      </c>
      <c r="AP15" s="42">
        <f>SUM(AP4:AP14)</f>
        <v>0</v>
      </c>
      <c r="AQ15" s="42">
        <f>SUM(AQ4:AQ14)</f>
        <v>5</v>
      </c>
      <c r="AR15" s="22">
        <f>PRODUCT(AQ15/AS15)</f>
        <v>0.625</v>
      </c>
      <c r="AS15" s="35">
        <f>SUM(AS4:AS14)</f>
        <v>8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46"/>
      <c r="K16" s="20"/>
      <c r="L16" s="17"/>
      <c r="M16" s="17"/>
      <c r="N16" s="17"/>
      <c r="O16" s="17"/>
      <c r="P16" s="23"/>
      <c r="Q16" s="23"/>
      <c r="R16" s="24"/>
      <c r="S16" s="23"/>
      <c r="T16" s="23"/>
      <c r="U16" s="17"/>
      <c r="V16" s="17"/>
      <c r="W16" s="20"/>
      <c r="X16" s="23"/>
      <c r="Y16" s="23"/>
      <c r="Z16" s="23"/>
      <c r="AA16" s="23"/>
      <c r="AB16" s="23"/>
      <c r="AC16" s="23"/>
      <c r="AD16" s="23"/>
      <c r="AE16" s="23"/>
      <c r="AF16" s="46"/>
      <c r="AG16" s="20"/>
      <c r="AH16" s="17"/>
      <c r="AI16" s="17"/>
      <c r="AJ16" s="17"/>
      <c r="AK16" s="17"/>
      <c r="AL16" s="23"/>
      <c r="AM16" s="23"/>
      <c r="AN16" s="24"/>
      <c r="AO16" s="23"/>
      <c r="AP16" s="23"/>
      <c r="AQ16" s="17"/>
      <c r="AR16" s="17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48" t="s">
        <v>29</v>
      </c>
      <c r="C17" s="49"/>
      <c r="D17" s="50"/>
      <c r="E17" s="9" t="s">
        <v>2</v>
      </c>
      <c r="F17" s="12" t="s">
        <v>6</v>
      </c>
      <c r="G17" s="9" t="s">
        <v>4</v>
      </c>
      <c r="H17" s="12" t="s">
        <v>5</v>
      </c>
      <c r="I17" s="12" t="s">
        <v>8</v>
      </c>
      <c r="J17" s="12" t="s">
        <v>9</v>
      </c>
      <c r="K17" s="17"/>
      <c r="L17" s="12" t="s">
        <v>10</v>
      </c>
      <c r="M17" s="12" t="s">
        <v>11</v>
      </c>
      <c r="N17" s="12" t="s">
        <v>36</v>
      </c>
      <c r="O17" s="12" t="s">
        <v>37</v>
      </c>
      <c r="Q17" s="24"/>
      <c r="R17" s="24" t="s">
        <v>12</v>
      </c>
      <c r="S17" s="24"/>
      <c r="T17" s="23" t="s">
        <v>32</v>
      </c>
      <c r="U17" s="17"/>
      <c r="V17" s="20"/>
      <c r="W17" s="20"/>
      <c r="X17" s="47"/>
      <c r="Y17" s="47"/>
      <c r="Z17" s="47"/>
      <c r="AA17" s="47"/>
      <c r="AB17" s="47"/>
      <c r="AC17" s="23"/>
      <c r="AD17" s="23"/>
      <c r="AE17" s="23"/>
      <c r="AF17" s="23"/>
      <c r="AG17" s="23"/>
      <c r="AH17" s="23"/>
      <c r="AI17" s="23"/>
      <c r="AJ17" s="23"/>
      <c r="AK17" s="23"/>
      <c r="AM17" s="20"/>
      <c r="AN17" s="47"/>
      <c r="AO17" s="47"/>
      <c r="AP17" s="47"/>
      <c r="AQ17" s="47"/>
      <c r="AR17" s="47"/>
      <c r="AS17" s="47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5" t="s">
        <v>30</v>
      </c>
      <c r="C18" s="6"/>
      <c r="D18" s="26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66">
        <v>0</v>
      </c>
      <c r="K18" s="23">
        <v>0</v>
      </c>
      <c r="L18" s="52">
        <v>0</v>
      </c>
      <c r="M18" s="52">
        <v>0</v>
      </c>
      <c r="N18" s="52">
        <v>0</v>
      </c>
      <c r="O18" s="52">
        <v>0</v>
      </c>
      <c r="Q18" s="24"/>
      <c r="R18" s="24"/>
      <c r="S18" s="24"/>
      <c r="T18" s="23" t="s">
        <v>21</v>
      </c>
      <c r="U18" s="23"/>
      <c r="V18" s="23"/>
      <c r="W18" s="23"/>
      <c r="X18" s="24"/>
      <c r="Y18" s="24"/>
      <c r="Z18" s="24"/>
      <c r="AA18" s="24"/>
      <c r="AB18" s="24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4"/>
      <c r="AO18" s="24"/>
      <c r="AP18" s="24"/>
      <c r="AQ18" s="24"/>
      <c r="AR18" s="24"/>
      <c r="AS18" s="24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39" t="s">
        <v>13</v>
      </c>
      <c r="C19" s="40"/>
      <c r="D19" s="41"/>
      <c r="E19" s="51">
        <f>PRODUCT(E15+Q15)</f>
        <v>13</v>
      </c>
      <c r="F19" s="51">
        <f>PRODUCT(F15+R15)</f>
        <v>0</v>
      </c>
      <c r="G19" s="51">
        <f>PRODUCT(G15+S15)</f>
        <v>5</v>
      </c>
      <c r="H19" s="51">
        <f>PRODUCT(H15+T15)</f>
        <v>0</v>
      </c>
      <c r="I19" s="51">
        <f>PRODUCT(I15+U15)</f>
        <v>8</v>
      </c>
      <c r="J19" s="66">
        <v>0</v>
      </c>
      <c r="K19" s="23">
        <f>PRODUCT(K15+W15)</f>
        <v>0</v>
      </c>
      <c r="L19" s="52">
        <f>PRODUCT((F19+G19)/E19)</f>
        <v>0.38461538461538464</v>
      </c>
      <c r="M19" s="52">
        <f>PRODUCT(H19/E19)</f>
        <v>0</v>
      </c>
      <c r="N19" s="52">
        <f>PRODUCT((F19+G19+H19)/E19)</f>
        <v>0.38461538461538464</v>
      </c>
      <c r="O19" s="52">
        <f>PRODUCT(I19/E19)</f>
        <v>0.61538461538461542</v>
      </c>
      <c r="Q19" s="24"/>
      <c r="R19" s="24"/>
      <c r="S19" s="24"/>
      <c r="T19" s="23" t="s">
        <v>22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19" t="s">
        <v>28</v>
      </c>
      <c r="C20" s="18"/>
      <c r="D20" s="27"/>
      <c r="E20" s="51">
        <f>PRODUCT(AA15+AM15)</f>
        <v>96</v>
      </c>
      <c r="F20" s="51">
        <f>PRODUCT(AB15+AN15)</f>
        <v>3</v>
      </c>
      <c r="G20" s="51">
        <f>PRODUCT(AC15+AO15)</f>
        <v>111</v>
      </c>
      <c r="H20" s="51">
        <f>PRODUCT(AD15+AP15)</f>
        <v>12</v>
      </c>
      <c r="I20" s="51">
        <f>PRODUCT(AE15+AQ15)</f>
        <v>223</v>
      </c>
      <c r="J20" s="66">
        <f>PRODUCT(I20/K20)</f>
        <v>0.40035906642728902</v>
      </c>
      <c r="K20" s="17">
        <f>PRODUCT(AG15+AS15)</f>
        <v>557</v>
      </c>
      <c r="L20" s="52">
        <f>PRODUCT((F20+G20)/E20)</f>
        <v>1.1875</v>
      </c>
      <c r="M20" s="52">
        <f>PRODUCT(H20/E20)</f>
        <v>0.125</v>
      </c>
      <c r="N20" s="52">
        <f>PRODUCT((F20+G20+H20)/E20)</f>
        <v>1.3125</v>
      </c>
      <c r="O20" s="52">
        <f>PRODUCT(I20/E20)</f>
        <v>2.3229166666666665</v>
      </c>
      <c r="Q20" s="24"/>
      <c r="R20" s="24"/>
      <c r="S20" s="23"/>
      <c r="T20" s="23" t="s">
        <v>25</v>
      </c>
      <c r="U20" s="17"/>
      <c r="V20" s="17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17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53" t="s">
        <v>31</v>
      </c>
      <c r="C21" s="54"/>
      <c r="D21" s="55"/>
      <c r="E21" s="51">
        <f>SUM(E18:E20)</f>
        <v>109</v>
      </c>
      <c r="F21" s="51">
        <f t="shared" ref="F21:I21" si="0">SUM(F18:F20)</f>
        <v>3</v>
      </c>
      <c r="G21" s="51">
        <f t="shared" si="0"/>
        <v>116</v>
      </c>
      <c r="H21" s="51">
        <f t="shared" si="0"/>
        <v>12</v>
      </c>
      <c r="I21" s="51">
        <f t="shared" si="0"/>
        <v>231</v>
      </c>
      <c r="J21" s="66">
        <f>PRODUCT(I21/K21)</f>
        <v>0.414721723518851</v>
      </c>
      <c r="K21" s="23">
        <f>SUM(K18:K20)</f>
        <v>557</v>
      </c>
      <c r="L21" s="52">
        <f>PRODUCT((F21+G21)/E21)</f>
        <v>1.0917431192660549</v>
      </c>
      <c r="M21" s="52">
        <f>PRODUCT(H21/E21)</f>
        <v>0.11009174311926606</v>
      </c>
      <c r="N21" s="52">
        <f>PRODUCT((F21+G21+H21)/E21)</f>
        <v>1.201834862385321</v>
      </c>
      <c r="O21" s="52">
        <f>PRODUCT(I21/E21)</f>
        <v>2.1192660550458715</v>
      </c>
      <c r="Q21" s="17"/>
      <c r="R21" s="17"/>
      <c r="S21" s="1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17"/>
      <c r="F22" s="17"/>
      <c r="G22" s="17"/>
      <c r="H22" s="17"/>
      <c r="I22" s="17"/>
      <c r="J22" s="23"/>
      <c r="K22" s="23"/>
      <c r="L22" s="17"/>
      <c r="M22" s="17"/>
      <c r="N22" s="17"/>
      <c r="O22" s="17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7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L180"/>
      <c r="M180"/>
      <c r="N180"/>
      <c r="O180"/>
      <c r="P180"/>
      <c r="Q180" s="17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H180" s="23"/>
      <c r="AI180" s="23"/>
      <c r="AJ180" s="23"/>
      <c r="AK180" s="23"/>
      <c r="AL180" s="17"/>
    </row>
    <row r="181" spans="1:57" ht="14.25" x14ac:dyDescent="0.2">
      <c r="L181"/>
      <c r="M181"/>
      <c r="N181"/>
      <c r="O181"/>
      <c r="P181"/>
      <c r="Q181" s="17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H181" s="23"/>
      <c r="AI181" s="23"/>
      <c r="AJ181" s="23"/>
      <c r="AK181" s="23"/>
      <c r="AL181" s="17"/>
    </row>
    <row r="182" spans="1:57" ht="14.25" x14ac:dyDescent="0.2">
      <c r="L182"/>
      <c r="M182"/>
      <c r="N182"/>
      <c r="O182"/>
      <c r="P182"/>
      <c r="Q182" s="17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H182" s="23"/>
      <c r="AI182" s="23"/>
      <c r="AJ182" s="23"/>
      <c r="AK182" s="23"/>
      <c r="AL182" s="17"/>
    </row>
    <row r="183" spans="1:57" ht="14.25" x14ac:dyDescent="0.2">
      <c r="L183" s="17"/>
      <c r="M183" s="17"/>
      <c r="N183" s="17"/>
      <c r="O183" s="17"/>
      <c r="P183" s="17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H183" s="23"/>
      <c r="AI183" s="23"/>
      <c r="AJ183" s="23"/>
      <c r="AK183" s="23"/>
      <c r="AL183" s="17"/>
    </row>
    <row r="184" spans="1:57" ht="14.25" x14ac:dyDescent="0.2">
      <c r="L184" s="17"/>
      <c r="M184" s="17"/>
      <c r="N184" s="17"/>
      <c r="O184" s="17"/>
      <c r="P184" s="17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H184" s="23"/>
      <c r="AI184" s="23"/>
      <c r="AJ184" s="23"/>
      <c r="AK184" s="23"/>
      <c r="AL184" s="17"/>
    </row>
    <row r="185" spans="1:57" ht="14.25" x14ac:dyDescent="0.2">
      <c r="L185" s="17"/>
      <c r="M185" s="17"/>
      <c r="N185" s="17"/>
      <c r="O185" s="17"/>
      <c r="P185" s="17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H185" s="23"/>
      <c r="AI185" s="23"/>
      <c r="AJ185" s="23"/>
      <c r="AK185" s="23"/>
      <c r="AL185" s="17"/>
    </row>
    <row r="186" spans="1:57" ht="14.25" x14ac:dyDescent="0.2">
      <c r="L186" s="17"/>
      <c r="M186" s="17"/>
      <c r="N186" s="17"/>
      <c r="O186" s="17"/>
      <c r="P186" s="17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H186" s="17"/>
      <c r="AI186" s="17"/>
      <c r="AJ186" s="17"/>
      <c r="AK186" s="17"/>
      <c r="AL186" s="17"/>
    </row>
    <row r="187" spans="1:57" x14ac:dyDescent="0.25"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</row>
    <row r="188" spans="1:57" x14ac:dyDescent="0.25"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</row>
    <row r="189" spans="1:57" x14ac:dyDescent="0.25"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</row>
    <row r="190" spans="1:57" x14ac:dyDescent="0.25"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</row>
    <row r="191" spans="1:57" x14ac:dyDescent="0.25"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</row>
  </sheetData>
  <sortState ref="X12:AI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2020-09-01T20:55:55Z</dcterms:modified>
</cp:coreProperties>
</file>